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ad5e5e775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cle 220 Worksheet" sheetId="1" r:id="Ree8778b3e8f84a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 &quot;VA&quot;"/>
    <x:numFmt numFmtId="201" formatCode="0.00 &quot;A&quot;"/>
    <x:numFmt numFmtId="202" formatCode="#,##0 &quot;ft²&quot;"/>
    <x:numFmt numFmtId="203" formatCode="0 &quot;VA/ft²&quot;"/>
    <x:numFmt numFmtId="204" formatCode="0"/>
    <x:numFmt numFmtId="205" formatCode="0 &quot;V&quot;"/>
    <x:numFmt numFmtId="206" formatCode="#,##0"/>
  </x:numFmts>
  <x:fonts count="11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F2937"/>
      <x:name val="Carlito"/>
    </x:font>
    <x:font>
      <x:b/>
      <x:sz val="12"/>
      <x:color rgb="FF17365D"/>
      <x:name val="Carlito"/>
    </x:font>
    <x:font>
      <x:b/>
      <x:sz val="10"/>
      <x:color rgb="FFFFFFFF"/>
      <x:name val="Carlito"/>
    </x:font>
    <x:font>
      <x:sz val="9"/>
      <x:color rgb="FF1F2937"/>
      <x:name val="Carlito"/>
    </x:font>
    <x:font>
      <x:b/>
      <x:sz val="9"/>
      <x:color rgb="FF17365D"/>
      <x:name val="Carlito"/>
    </x:font>
    <x:font>
      <x:b/>
      <x:sz val="11"/>
      <x:color rgb="FF17365D"/>
      <x:name val="Carlito"/>
    </x:font>
    <x:font>
      <x:b/>
      <x:sz val="9"/>
      <x:color rgb="FFFFFFFF"/>
      <x:name val="Carlito"/>
    </x:font>
    <x:font>
      <x:b/>
      <x:sz val="10"/>
      <x:color rgb="FF9C0006"/>
      <x:name val="Carlito"/>
    </x:font>
    <x:font>
      <x:i/>
      <x:sz val="8"/>
      <x:color rgb="FF595959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6F1"/>
      </x:patternFill>
    </x:fill>
    <x:fill>
      <x:patternFill patternType="solid">
        <x:fgColor rgb="FFE7E6E6"/>
      </x:patternFill>
    </x:fill>
    <x:fill>
      <x:patternFill patternType="solid">
        <x:fgColor rgb="FFE2F0D9"/>
      </x:patternFill>
    </x:fill>
    <x:fill>
      <x:patternFill patternType="solid">
        <x:fgColor rgb="FFFFFFFF"/>
      </x:patternFill>
    </x:fill>
    <x:fill>
      <x:patternFill patternType="solid">
        <x:fgColor rgb="FFEDF4FB"/>
      </x:patternFill>
    </x:fill>
    <x:fill>
      <x:patternFill patternType="solid">
        <x:fgColor rgb="FFF4B183"/>
      </x:patternFill>
    </x:fill>
    <x:fill>
      <x:patternFill patternType="solid">
        <x:fgColor rgb="FFFCE4D6"/>
      </x:patternFill>
    </x:fill>
    <x:fill>
      <x:patternFill patternType="solid">
        <x:fgColor rgb="FFF2F2F2"/>
      </x:patternFill>
    </x:fill>
  </x:fills>
  <x:borders count="20">
    <x:border/>
    <x:border>
      <x:left style="medium">
        <x:color rgb="FF17365D"/>
      </x:left>
      <x:top style="medium">
        <x:color rgb="FF17365D"/>
      </x:top>
      <x:bottom style="medium">
        <x:color rgb="FF17365D"/>
      </x:bottom>
    </x:border>
    <x:border>
      <x:top style="medium">
        <x:color rgb="FF17365D"/>
      </x:top>
      <x:bottom style="medium">
        <x:color rgb="FF17365D"/>
      </x:bottom>
    </x:border>
    <x:border>
      <x:right style="medium">
        <x:color rgb="FF17365D"/>
      </x:right>
      <x:top style="medium">
        <x:color rgb="FF17365D"/>
      </x:top>
      <x:bottom style="medium">
        <x:color rgb="FF17365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A6A6A6"/>
      </x:left>
      <x:right style="thin">
        <x:color rgb="FFD9D9D9"/>
      </x:right>
      <x:top style="thin">
        <x:color rgb="FFA6A6A6"/>
      </x:top>
      <x:bottom style="thin">
        <x:color rgb="FFA6A6A6"/>
      </x:bottom>
    </x:border>
    <x:border>
      <x:left style="thin">
        <x:color rgb="FFD9D9D9"/>
      </x:left>
      <x:right style="thin">
        <x:color rgb="FFD9D9D9"/>
      </x:right>
      <x:top style="thin">
        <x:color rgb="FFA6A6A6"/>
      </x:top>
      <x:bottom style="thin">
        <x:color rgb="FFA6A6A6"/>
      </x:bottom>
    </x:border>
    <x:border>
      <x:left style="thin">
        <x:color rgb="FFD9D9D9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medium">
        <x:color rgb="FFC00000"/>
      </x:left>
      <x:top style="medium">
        <x:color rgb="FFC00000"/>
      </x:top>
    </x:border>
    <x:border>
      <x:top style="medium">
        <x:color rgb="FFC00000"/>
      </x:top>
    </x:border>
    <x:border>
      <x:right style="medium">
        <x:color rgb="FFC00000"/>
      </x:right>
      <x:top style="medium">
        <x:color rgb="FFC00000"/>
      </x:top>
    </x:border>
    <x:border>
      <x:left style="medium">
        <x:color rgb="FFC00000"/>
      </x:left>
    </x:border>
    <x:border>
      <x:right style="medium">
        <x:color rgb="FFC00000"/>
      </x:right>
    </x:border>
    <x:border>
      <x:left style="medium">
        <x:color rgb="FFC00000"/>
      </x:left>
      <x:bottom style="medium">
        <x:color rgb="FFC00000"/>
      </x:bottom>
    </x:border>
    <x:border>
      <x:bottom style="medium">
        <x:color rgb="FFC00000"/>
      </x:bottom>
    </x:border>
    <x:border>
      <x:right style="medium">
        <x:color rgb="FFC00000"/>
      </x:right>
      <x:bottom style="medium">
        <x:color rgb="FFC00000"/>
      </x:bottom>
    </x:border>
    <x:border>
      <x:left style="thin">
        <x:color rgb="FFA6A6A6"/>
      </x:left>
      <x:top style="thin">
        <x:color rgb="FFA6A6A6"/>
      </x:top>
      <x:bottom style="thin">
        <x:color rgb="FFA6A6A6"/>
      </x:bottom>
    </x:border>
    <x:border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top style="thin">
        <x:color rgb="FFA6A6A6"/>
      </x:top>
      <x:bottom style="thin">
        <x:color rgb="FFA6A6A6"/>
      </x:bottom>
    </x:border>
  </x:borders>
  <x:cellStyleXfs count="1">
    <x:xf numFmtId="0" fontId="0" fillId="0" borderId="0"/>
  </x:cellStyleXfs>
  <x:cellXfs count="1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2" xfId="0" applyNumberFormat="1" applyFont="1" applyFill="1" applyBorder="1"/>
    <x:xf numFmtId="0" fontId="3" fillId="5" borderId="3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5" borderId="2" xfId="0" applyNumberFormat="1" applyFont="1" applyFill="1" applyBorder="1" applyAlignment="1">
      <x:alignment horizontal="center"/>
    </x:xf>
    <x:xf numFmtId="0" fontId="3" fillId="5" borderId="3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 applyAlignment="1">
      <x:alignment horizontal="center" vertical="center"/>
    </x:xf>
    <x:xf numFmtId="0" fontId="3" fillId="5" borderId="2" xfId="0" applyNumberFormat="1" applyFont="1" applyFill="1" applyBorder="1" applyAlignment="1">
      <x:alignment horizontal="center" vertical="center"/>
    </x:xf>
    <x:xf numFmtId="0" fontId="3" fillId="5" borderId="3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0" fontId="4" fillId="2" borderId="4" xfId="0" applyNumberFormat="1" applyFont="1" applyFill="1" applyBorder="1"/>
    <x:xf numFmtId="0" fontId="4" fillId="2" borderId="4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7" borderId="5" xfId="0" applyNumberFormat="1" applyFont="1" applyFill="1" applyBorder="1" applyAlignment="1">
      <x:alignment vertical="center" wrapText="1"/>
    </x:xf>
    <x:xf numFmtId="0" fontId="5" fillId="7" borderId="6" xfId="0" applyNumberFormat="1" applyFont="1" applyFill="1" applyBorder="1" applyAlignment="1">
      <x:alignment vertical="center" wrapText="1"/>
    </x:xf>
    <x:xf numFmtId="0" fontId="5" fillId="7" borderId="7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horizontal="center" vertical="center" wrapText="1"/>
    </x:xf>
    <x:xf numFmtId="0" fontId="5" fillId="7" borderId="6" xfId="0" applyNumberFormat="1" applyFont="1" applyFill="1" applyBorder="1" applyAlignment="1">
      <x:alignment horizontal="center" vertical="center" wrapText="1"/>
    </x:xf>
    <x:xf numFmtId="0" fontId="5" fillId="6" borderId="7" xfId="0" applyNumberFormat="1" applyFont="1" applyFill="1" applyBorder="1" applyAlignment="1">
      <x:alignment horizontal="right" vertical="center" wrapText="1"/>
    </x:xf>
    <x:xf numFmtId="0" fontId="5" fillId="7" borderId="7" xfId="0" applyNumberFormat="1" applyFont="1" applyFill="1" applyBorder="1" applyAlignment="1">
      <x:alignment horizontal="right" vertical="center" wrapText="1"/>
    </x:xf>
    <x:xf numFmtId="200" fontId="5" fillId="7" borderId="7" xfId="0" applyNumberFormat="1" applyFont="1" applyFill="1" applyBorder="1" applyAlignment="1">
      <x:alignment horizontal="right" vertical="center" wrapText="1"/>
    </x:xf>
    <x:xf numFmtId="201" fontId="5" fillId="7" borderId="7" xfId="0" applyNumberFormat="1" applyFont="1" applyFill="1" applyBorder="1" applyAlignment="1">
      <x:alignment horizontal="right" vertical="center" wrapText="1"/>
    </x:xf>
    <x:xf numFmtId="202" fontId="5" fillId="7" borderId="6" xfId="0" applyNumberFormat="1" applyFont="1" applyFill="1" applyBorder="1" applyAlignment="1">
      <x:alignment horizontal="center" vertical="center" wrapText="1"/>
    </x:xf>
    <x:xf numFmtId="202" fontId="5" fillId="7" borderId="7" xfId="0" applyNumberFormat="1" applyFont="1" applyFill="1" applyBorder="1" applyAlignment="1">
      <x:alignment horizontal="right" vertical="center" wrapText="1"/>
    </x:xf>
    <x:xf numFmtId="203" fontId="5" fillId="7" borderId="6" xfId="0" applyNumberFormat="1" applyFont="1" applyFill="1" applyBorder="1" applyAlignment="1">
      <x:alignment horizontal="center" vertical="center" wrapText="1"/>
    </x:xf>
    <x:xf numFmtId="204" fontId="5" fillId="7" borderId="6" xfId="0" applyNumberFormat="1" applyFont="1" applyFill="1" applyBorder="1" applyAlignment="1">
      <x:alignment horizontal="center" vertical="center" wrapText="1"/>
    </x:xf>
    <x:xf numFmtId="200" fontId="5" fillId="7" borderId="6" xfId="0" applyNumberFormat="1" applyFont="1" applyFill="1" applyBorder="1" applyAlignment="1">
      <x:alignment horizontal="center" vertical="center" wrapText="1"/>
    </x:xf>
    <x:xf numFmtId="205" fontId="5" fillId="7" borderId="6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1" xfId="0" applyNumberFormat="1" applyFont="1" applyFill="1" applyBorder="1"/>
    <x:xf numFmtId="0" fontId="7" fillId="8" borderId="2" xfId="0" applyNumberFormat="1" applyFont="1" applyFill="1" applyBorder="1"/>
    <x:xf numFmtId="0" fontId="7" fillId="8" borderId="3" xfId="0" applyNumberFormat="1" applyFont="1" applyFill="1" applyBorder="1"/>
    <x:xf numFmtId="0" fontId="7" fillId="8" borderId="1" xfId="0" applyNumberFormat="1" applyFont="1" applyFill="1" applyBorder="1" applyAlignment="1">
      <x:alignment horizontal="center"/>
    </x:xf>
    <x:xf numFmtId="0" fontId="7" fillId="8" borderId="2" xfId="0" applyNumberFormat="1" applyFont="1" applyFill="1" applyBorder="1" applyAlignment="1">
      <x:alignment horizontal="center"/>
    </x:xf>
    <x:xf numFmtId="0" fontId="7" fillId="8" borderId="3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 applyAlignment="1">
      <x:alignment horizontal="center" vertical="center"/>
    </x:xf>
    <x:xf numFmtId="0" fontId="7" fillId="8" borderId="2" xfId="0" applyNumberFormat="1" applyFont="1" applyFill="1" applyBorder="1" applyAlignment="1">
      <x:alignment horizontal="center" vertical="center"/>
    </x:xf>
    <x:xf numFmtId="0" fontId="7" fillId="8" borderId="3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8" xfId="0" applyNumberFormat="1" applyFont="1" applyFill="1" applyBorder="1"/>
    <x:xf numFmtId="0" fontId="5" fillId="9" borderId="8" xfId="0" applyNumberFormat="1" applyFont="1" applyFill="1" applyBorder="1" applyAlignment="1">
      <x:alignment wrapText="1"/>
    </x:xf>
    <x:xf numFmtId="0" fontId="5" fillId="9" borderId="8" xfId="0" applyNumberFormat="1" applyFont="1" applyFill="1" applyBorder="1" applyAlignment="1">
      <x:alignment vertical="center" wrapText="1"/>
    </x:xf>
    <x:xf numFmtId="0" fontId="5" fillId="2" borderId="8" xfId="0" applyNumberFormat="1" applyFont="1" applyFill="1" applyBorder="1" applyAlignment="1">
      <x:alignment vertical="center" wrapText="1"/>
    </x:xf>
    <x:xf numFmtId="0" fontId="8" fillId="2" borderId="8" xfId="0" applyNumberFormat="1" applyFont="1" applyFill="1" applyBorder="1" applyAlignment="1">
      <x:alignment vertical="center" wrapText="1"/>
    </x:xf>
    <x:xf numFmtId="0" fontId="8" fillId="2" borderId="4" xfId="0" applyNumberFormat="1" applyFont="1" applyFill="1" applyBorder="1" applyAlignment="1">
      <x:alignment vertical="center" wrapText="1"/>
    </x:xf>
    <x:xf numFmtId="0" fontId="8" fillId="2" borderId="4" xfId="0" applyNumberFormat="1" applyFont="1" applyFill="1" applyBorder="1" applyAlignment="1">
      <x:alignment horizontal="center" vertical="center" wrapText="1"/>
    </x:xf>
    <x:xf numFmtId="206" fontId="5" fillId="9" borderId="8" xfId="0" applyNumberFormat="1" applyFont="1" applyFill="1" applyBorder="1" applyAlignment="1">
      <x:alignment vertical="center" wrapText="1"/>
    </x:xf>
    <x:xf numFmtId="0" fontId="9" fillId="9" borderId="0" xfId="0" applyNumberFormat="1" applyFont="1" applyFill="1" applyBorder="1"/>
    <x:xf numFmtId="0" fontId="9" fillId="9" borderId="9" xfId="0" applyNumberFormat="1" applyFont="1" applyFill="1" applyBorder="1"/>
    <x:xf numFmtId="0" fontId="9" fillId="9" borderId="10" xfId="0" applyNumberFormat="1" applyFont="1" applyFill="1" applyBorder="1"/>
    <x:xf numFmtId="0" fontId="9" fillId="9" borderId="11" xfId="0" applyNumberFormat="1" applyFont="1" applyFill="1" applyBorder="1"/>
    <x:xf numFmtId="0" fontId="9" fillId="9" borderId="12" xfId="0" applyNumberFormat="1" applyFont="1" applyFill="1" applyBorder="1"/>
    <x:xf numFmtId="0" fontId="9" fillId="9" borderId="13" xfId="0" applyNumberFormat="1" applyFont="1" applyFill="1" applyBorder="1"/>
    <x:xf numFmtId="0" fontId="9" fillId="9" borderId="14" xfId="0" applyNumberFormat="1" applyFont="1" applyFill="1" applyBorder="1"/>
    <x:xf numFmtId="0" fontId="9" fillId="9" borderId="15" xfId="0" applyNumberFormat="1" applyFont="1" applyFill="1" applyBorder="1"/>
    <x:xf numFmtId="0" fontId="9" fillId="9" borderId="16" xfId="0" applyNumberFormat="1" applyFont="1" applyFill="1" applyBorder="1"/>
    <x:xf numFmtId="0" fontId="9" fillId="9" borderId="9" xfId="0" applyNumberFormat="1" applyFont="1" applyFill="1" applyBorder="1" applyAlignment="1">
      <x:alignment wrapText="1"/>
    </x:xf>
    <x:xf numFmtId="0" fontId="9" fillId="9" borderId="10" xfId="0" applyNumberFormat="1" applyFont="1" applyFill="1" applyBorder="1" applyAlignment="1">
      <x:alignment wrapText="1"/>
    </x:xf>
    <x:xf numFmtId="0" fontId="9" fillId="9" borderId="11" xfId="0" applyNumberFormat="1" applyFont="1" applyFill="1" applyBorder="1" applyAlignment="1">
      <x:alignment wrapText="1"/>
    </x:xf>
    <x:xf numFmtId="0" fontId="9" fillId="9" borderId="12" xfId="0" applyNumberFormat="1" applyFont="1" applyFill="1" applyBorder="1" applyAlignment="1">
      <x:alignment wrapText="1"/>
    </x:xf>
    <x:xf numFmtId="0" fontId="9" fillId="9" borderId="0" xfId="0" applyNumberFormat="1" applyFont="1" applyFill="1" applyBorder="1" applyAlignment="1">
      <x:alignment wrapText="1"/>
    </x:xf>
    <x:xf numFmtId="0" fontId="9" fillId="9" borderId="13" xfId="0" applyNumberFormat="1" applyFont="1" applyFill="1" applyBorder="1" applyAlignment="1">
      <x:alignment wrapText="1"/>
    </x:xf>
    <x:xf numFmtId="0" fontId="9" fillId="9" borderId="14" xfId="0" applyNumberFormat="1" applyFont="1" applyFill="1" applyBorder="1" applyAlignment="1">
      <x:alignment wrapText="1"/>
    </x:xf>
    <x:xf numFmtId="0" fontId="9" fillId="9" borderId="15" xfId="0" applyNumberFormat="1" applyFont="1" applyFill="1" applyBorder="1" applyAlignment="1">
      <x:alignment wrapText="1"/>
    </x:xf>
    <x:xf numFmtId="0" fontId="9" fillId="9" borderId="16" xfId="0" applyNumberFormat="1" applyFont="1" applyFill="1" applyBorder="1" applyAlignment="1">
      <x:alignment wrapText="1"/>
    </x:xf>
    <x:xf numFmtId="0" fontId="9" fillId="9" borderId="9" xfId="0" applyNumberFormat="1" applyFont="1" applyFill="1" applyBorder="1" applyAlignment="1">
      <x:alignment horizontal="left" wrapText="1"/>
    </x:xf>
    <x:xf numFmtId="0" fontId="9" fillId="9" borderId="10" xfId="0" applyNumberFormat="1" applyFont="1" applyFill="1" applyBorder="1" applyAlignment="1">
      <x:alignment horizontal="left" wrapText="1"/>
    </x:xf>
    <x:xf numFmtId="0" fontId="9" fillId="9" borderId="11" xfId="0" applyNumberFormat="1" applyFont="1" applyFill="1" applyBorder="1" applyAlignment="1">
      <x:alignment horizontal="left" wrapText="1"/>
    </x:xf>
    <x:xf numFmtId="0" fontId="9" fillId="9" borderId="12" xfId="0" applyNumberFormat="1" applyFont="1" applyFill="1" applyBorder="1" applyAlignment="1">
      <x:alignment horizontal="left" wrapText="1"/>
    </x:xf>
    <x:xf numFmtId="0" fontId="9" fillId="9" borderId="0" xfId="0" applyNumberFormat="1" applyFont="1" applyFill="1" applyBorder="1" applyAlignment="1">
      <x:alignment horizontal="left" wrapText="1"/>
    </x:xf>
    <x:xf numFmtId="0" fontId="9" fillId="9" borderId="13" xfId="0" applyNumberFormat="1" applyFont="1" applyFill="1" applyBorder="1" applyAlignment="1">
      <x:alignment horizontal="left" wrapText="1"/>
    </x:xf>
    <x:xf numFmtId="0" fontId="9" fillId="9" borderId="14" xfId="0" applyNumberFormat="1" applyFont="1" applyFill="1" applyBorder="1" applyAlignment="1">
      <x:alignment horizontal="left" wrapText="1"/>
    </x:xf>
    <x:xf numFmtId="0" fontId="9" fillId="9" borderId="15" xfId="0" applyNumberFormat="1" applyFont="1" applyFill="1" applyBorder="1" applyAlignment="1">
      <x:alignment horizontal="left" wrapText="1"/>
    </x:xf>
    <x:xf numFmtId="0" fontId="9" fillId="9" borderId="16" xfId="0" applyNumberFormat="1" applyFont="1" applyFill="1" applyBorder="1" applyAlignment="1">
      <x:alignment horizontal="left" wrapText="1"/>
    </x:xf>
    <x:xf numFmtId="0" fontId="9" fillId="9" borderId="9" xfId="0" applyNumberFormat="1" applyFont="1" applyFill="1" applyBorder="1" applyAlignment="1">
      <x:alignment horizontal="left" vertical="center" wrapText="1"/>
    </x:xf>
    <x:xf numFmtId="0" fontId="9" fillId="9" borderId="10" xfId="0" applyNumberFormat="1" applyFont="1" applyFill="1" applyBorder="1" applyAlignment="1">
      <x:alignment horizontal="left" vertical="center" wrapText="1"/>
    </x:xf>
    <x:xf numFmtId="0" fontId="9" fillId="9" borderId="11" xfId="0" applyNumberFormat="1" applyFont="1" applyFill="1" applyBorder="1" applyAlignment="1">
      <x:alignment horizontal="left" vertical="center" wrapText="1"/>
    </x:xf>
    <x:xf numFmtId="0" fontId="9" fillId="9" borderId="12" xfId="0" applyNumberFormat="1" applyFont="1" applyFill="1" applyBorder="1" applyAlignment="1">
      <x:alignment horizontal="left" vertical="center" wrapText="1"/>
    </x:xf>
    <x:xf numFmtId="0" fontId="9" fillId="9" borderId="0" xfId="0" applyNumberFormat="1" applyFont="1" applyFill="1" applyBorder="1" applyAlignment="1">
      <x:alignment horizontal="left" vertical="center" wrapText="1"/>
    </x:xf>
    <x:xf numFmtId="0" fontId="9" fillId="9" borderId="13" xfId="0" applyNumberFormat="1" applyFont="1" applyFill="1" applyBorder="1" applyAlignment="1">
      <x:alignment horizontal="left" vertical="center" wrapText="1"/>
    </x:xf>
    <x:xf numFmtId="0" fontId="9" fillId="9" borderId="14" xfId="0" applyNumberFormat="1" applyFont="1" applyFill="1" applyBorder="1" applyAlignment="1">
      <x:alignment horizontal="left" vertical="center" wrapText="1"/>
    </x:xf>
    <x:xf numFmtId="0" fontId="9" fillId="9" borderId="15" xfId="0" applyNumberFormat="1" applyFont="1" applyFill="1" applyBorder="1" applyAlignment="1">
      <x:alignment horizontal="left" vertical="center" wrapText="1"/>
    </x:xf>
    <x:xf numFmtId="0" fontId="9" fillId="9" borderId="16" xfId="0" applyNumberFormat="1" applyFont="1" applyFill="1" applyBorder="1" applyAlignment="1">
      <x:alignment horizontal="left" vertical="center" wrapText="1"/>
    </x:xf>
    <x:xf numFmtId="0" fontId="0" fillId="10" borderId="0" xfId="0" applyNumberFormat="1" applyFont="1" applyFill="1" applyBorder="1"/>
    <x:xf numFmtId="0" fontId="10" fillId="10" borderId="0" xfId="0" applyNumberFormat="1" applyFont="1" applyFill="1" applyBorder="1"/>
    <x:xf numFmtId="0" fontId="10" fillId="10" borderId="17" xfId="0" applyNumberFormat="1" applyFont="1" applyFill="1" applyBorder="1"/>
    <x:xf numFmtId="0" fontId="10" fillId="10" borderId="18" xfId="0" applyNumberFormat="1" applyFont="1" applyFill="1" applyBorder="1"/>
    <x:xf numFmtId="0" fontId="10" fillId="10" borderId="19" xfId="0" applyNumberFormat="1" applyFont="1" applyFill="1" applyBorder="1"/>
    <x:xf numFmtId="0" fontId="10" fillId="10" borderId="17" xfId="0" applyNumberFormat="1" applyFont="1" applyFill="1" applyBorder="1" applyAlignment="1">
      <x:alignment wrapText="1"/>
    </x:xf>
    <x:xf numFmtId="0" fontId="10" fillId="10" borderId="18" xfId="0" applyNumberFormat="1" applyFont="1" applyFill="1" applyBorder="1" applyAlignment="1">
      <x:alignment wrapText="1"/>
    </x:xf>
    <x:xf numFmtId="0" fontId="10" fillId="10" borderId="19" xfId="0" applyNumberFormat="1" applyFont="1" applyFill="1" applyBorder="1" applyAlignment="1">
      <x:alignment wrapText="1"/>
    </x:xf>
    <x:xf numFmtId="0" fontId="10" fillId="10" borderId="17" xfId="0" applyNumberFormat="1" applyFont="1" applyFill="1" applyBorder="1" applyAlignment="1">
      <x:alignment horizontal="left" wrapText="1"/>
    </x:xf>
    <x:xf numFmtId="0" fontId="10" fillId="10" borderId="18" xfId="0" applyNumberFormat="1" applyFont="1" applyFill="1" applyBorder="1" applyAlignment="1">
      <x:alignment horizontal="left" wrapText="1"/>
    </x:xf>
    <x:xf numFmtId="0" fontId="10" fillId="10" borderId="19" xfId="0" applyNumberFormat="1" applyFont="1" applyFill="1" applyBorder="1" applyAlignment="1">
      <x:alignment horizontal="left" wrapText="1"/>
    </x:xf>
    <x:xf numFmtId="0" fontId="10" fillId="10" borderId="17" xfId="0" applyNumberFormat="1" applyFont="1" applyFill="1" applyBorder="1" applyAlignment="1">
      <x:alignment horizontal="left" vertical="center" wrapText="1"/>
    </x:xf>
    <x:xf numFmtId="0" fontId="10" fillId="10" borderId="18" xfId="0" applyNumberFormat="1" applyFont="1" applyFill="1" applyBorder="1" applyAlignment="1">
      <x:alignment horizontal="left" vertical="center" wrapText="1"/>
    </x:xf>
    <x:xf numFmtId="0" fontId="10" fillId="10" borderId="19" xfId="0" applyNumberFormat="1" applyFont="1" applyFill="1" applyBorder="1" applyAlignment="1">
      <x:alignment horizontal="left" vertical="center" wrapText="1"/>
    </x:xf>
    <x:xf numFmtId="0" fontId="6" fillId="5" borderId="0" xfId="0" applyNumberFormat="1" applyFont="1" applyFill="1" applyBorder="1"/>
    <x:xf numFmtId="0" fontId="6" fillId="5" borderId="17" xfId="0" applyNumberFormat="1" applyFont="1" applyFill="1" applyBorder="1"/>
    <x:xf numFmtId="0" fontId="6" fillId="5" borderId="18" xfId="0" applyNumberFormat="1" applyFont="1" applyFill="1" applyBorder="1"/>
    <x:xf numFmtId="0" fontId="6" fillId="5" borderId="19" xfId="0" applyNumberFormat="1" applyFont="1" applyFill="1" applyBorder="1"/>
    <x:xf numFmtId="0" fontId="6" fillId="5" borderId="17" xfId="0" applyNumberFormat="1" applyFont="1" applyFill="1" applyBorder="1" applyAlignment="1">
      <x:alignment horizontal="center"/>
    </x:xf>
    <x:xf numFmtId="0" fontId="6" fillId="5" borderId="18" xfId="0" applyNumberFormat="1" applyFont="1" applyFill="1" applyBorder="1" applyAlignment="1">
      <x:alignment horizontal="center"/>
    </x:xf>
    <x:xf numFmtId="0" fontId="6" fillId="5" borderId="19" xfId="0" applyNumberFormat="1" applyFont="1" applyFill="1" applyBorder="1" applyAlignment="1">
      <x:alignment horizontal="center"/>
    </x:xf>
    <x:xf numFmtId="0" fontId="6" fillId="5" borderId="17" xfId="0" applyNumberFormat="1" applyFont="1" applyFill="1" applyBorder="1" applyAlignment="1">
      <x:alignment horizontal="center" vertical="center"/>
    </x:xf>
    <x:xf numFmtId="0" fontId="6" fillId="5" borderId="18" xfId="0" applyNumberFormat="1" applyFont="1" applyFill="1" applyBorder="1" applyAlignment="1">
      <x:alignment horizontal="center" vertical="center"/>
    </x:xf>
    <x:xf numFmtId="0" fontId="6" fillId="5" borderId="19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e8203b376418e" /><Relationship Type="http://schemas.openxmlformats.org/officeDocument/2006/relationships/theme" Target="/xl/theme/theme1.xml" Id="R58b0add7432b4e88" /><Relationship Type="http://schemas.openxmlformats.org/officeDocument/2006/relationships/sharedStrings" Target="/xl/sharedStrings.xml" Id="R57577da8d7bb4f0a" /><Relationship Type="http://schemas.openxmlformats.org/officeDocument/2006/relationships/worksheet" Target="/xl/worksheets/sheet1.xml" Id="Ree8778b3e8f84a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3" hidden="0" customWidth="1"/>
    <x:col min="3" max="3" width="16" hidden="0" customWidth="1"/>
    <x:col min="4" max="4" width="31" hidden="0" customWidth="1"/>
    <x:col min="5" max="5" width="15" hidden="0" customWidth="1"/>
    <x:col min="6" max="6" width="3" hidden="0" customWidth="1"/>
    <x:col min="7" max="7" width="22" hidden="0" customWidth="1"/>
    <x:col min="8" max="8" width="13" hidden="0" customWidth="1"/>
    <x:col min="9" max="9" width="16" hidden="0" customWidth="1"/>
    <x:col min="10" max="10" width="31" hidden="0" customWidth="1"/>
    <x:col min="11" max="11" width="15" hidden="0" customWidth="1"/>
  </x:cols>
  <x:sheetData>
    <x:row r="1" ht="34" customHeight="1">
      <x:c r="A1" s="4" t="str">
        <x:v>NEC 2023 ARTICLE 220 — BASIC DWELLING GENERAL LOAD WORKSHEET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4" customHeight="1">
      <x:c r="A2" s="8" t="str">
        <x:v>Student worksheet on the left • completed answer key on the right • example dwelling floor area: 1,500 ft²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4" ht="27" customHeight="1">
      <x:c r="A4" s="17" t="str">
        <x:v>BLANK STUDENT WORKSPACE</x:v>
      </x:c>
      <x:c r="B4" s="18"/>
      <x:c r="C4" s="18"/>
      <x:c r="D4" s="18"/>
      <x:c r="E4" s="19"/>
      <x:c r="G4" s="28" t="str">
        <x:v>COMPLETED ANSWER KEY</x:v>
      </x:c>
      <x:c r="H4" s="29"/>
      <x:c r="I4" s="29"/>
      <x:c r="J4" s="29"/>
      <x:c r="K4" s="30"/>
    </x:row>
    <x:row r="5">
      <x:c r="A5" s="35" t="str">
        <x:v>Step</x:v>
      </x:c>
      <x:c r="B5" s="35" t="str">
        <x:v>2023 NEC</x:v>
      </x:c>
      <x:c r="C5" s="35" t="str">
        <x:v>Given / Input</x:v>
      </x:c>
      <x:c r="D5" s="35" t="str">
        <x:v>Calculation</x:v>
      </x:c>
      <x:c r="E5" s="35" t="str">
        <x:v>Result</x:v>
      </x:c>
      <x:c r="G5" s="35" t="str">
        <x:v>Step</x:v>
      </x:c>
      <x:c r="H5" s="35" t="str">
        <x:v>2023 NEC</x:v>
      </x:c>
      <x:c r="I5" s="35" t="str">
        <x:v>Given / Input</x:v>
      </x:c>
      <x:c r="J5" s="35" t="str">
        <x:v>Calculation</x:v>
      </x:c>
      <x:c r="K5" s="35" t="str">
        <x:v>Result</x:v>
      </x:c>
    </x:row>
    <x:row r="6" ht="35" customHeight="1">
      <x:c r="A6" s="52" t="str">
        <x:v>1. Floor area</x:v>
      </x:c>
      <x:c r="B6" s="54" t="str">
        <x:v>220.5(C)</x:v>
      </x:c>
      <x:c r="C6" s="54" t="str">
        <x:v>________ ft²</x:v>
      </x:c>
      <x:c r="D6" s="47" t="str">
        <x:v>Outside dimensions; exclude open porches and unfinished areas not adaptable for future use</x:v>
      </x:c>
      <x:c r="E6" s="56" t="str">
        <x:v>________ ft²</x:v>
      </x:c>
      <x:c r="G6" s="53" t="str">
        <x:v>1. Floor area</x:v>
      </x:c>
      <x:c r="H6" s="55" t="str">
        <x:v>220.5(C)</x:v>
      </x:c>
      <x:c r="I6" s="60" t="n">
        <x:v>1500</x:v>
      </x:c>
      <x:c r="J6" s="50" t="str">
        <x:v>Given example floor area</x:v>
      </x:c>
      <x:c r="K6" s="61" t="n">
        <x:v>1500</x:v>
      </x:c>
    </x:row>
    <x:row r="7" ht="35" customHeight="1">
      <x:c r="A7" s="52" t="str">
        <x:v>2. General lighting and receptacles</x:v>
      </x:c>
      <x:c r="B7" s="54" t="str">
        <x:v>220.41</x:v>
      </x:c>
      <x:c r="C7" s="54" t="str">
        <x:v>3 VA/ft²</x:v>
      </x:c>
      <x:c r="D7" s="47" t="str">
        <x:v>________ ft² × 3 VA/ft²</x:v>
      </x:c>
      <x:c r="E7" s="56" t="str">
        <x:v>________ VA</x:v>
      </x:c>
      <x:c r="G7" s="53" t="str">
        <x:v>2. General lighting and receptacles</x:v>
      </x:c>
      <x:c r="H7" s="55" t="str">
        <x:v>220.41</x:v>
      </x:c>
      <x:c r="I7" s="62" t="n">
        <x:v>3</x:v>
      </x:c>
      <x:c r="J7" s="50" t="str">
        <x:v>1,500 ft² × 3 VA/ft²</x:v>
      </x:c>
      <x:c r="K7" s="58" t="n">
        <x:f>I6*I7</x:f>
        <x:v>4500</x:v>
      </x:c>
    </x:row>
    <x:row r="8" ht="35" customHeight="1">
      <x:c r="A8" s="52" t="str">
        <x:v>3. Small-appliance circuits</x:v>
      </x:c>
      <x:c r="B8" s="54" t="str">
        <x:v>220.52(A)</x:v>
      </x:c>
      <x:c r="C8" s="54" t="str">
        <x:v>________ circuits</x:v>
      </x:c>
      <x:c r="D8" s="47" t="str">
        <x:v>________ × 1,500 VA</x:v>
      </x:c>
      <x:c r="E8" s="56" t="str">
        <x:v>________ VA</x:v>
      </x:c>
      <x:c r="G8" s="53" t="str">
        <x:v>3. Small-appliance circuits</x:v>
      </x:c>
      <x:c r="H8" s="55" t="str">
        <x:v>220.52(A)</x:v>
      </x:c>
      <x:c r="I8" s="63" t="n">
        <x:v>2</x:v>
      </x:c>
      <x:c r="J8" s="50" t="str">
        <x:v>2 circuits × 1,500 VA</x:v>
      </x:c>
      <x:c r="K8" s="58" t="n">
        <x:f>I8*1500</x:f>
        <x:v>3000</x:v>
      </x:c>
    </x:row>
    <x:row r="9" ht="35" customHeight="1">
      <x:c r="A9" s="52" t="str">
        <x:v>4. Laundry circuit</x:v>
      </x:c>
      <x:c r="B9" s="54" t="str">
        <x:v>220.52(B)</x:v>
      </x:c>
      <x:c r="C9" s="54" t="str">
        <x:v>________ circuit(s)</x:v>
      </x:c>
      <x:c r="D9" s="47" t="str">
        <x:v>________ × 1,500 VA</x:v>
      </x:c>
      <x:c r="E9" s="56" t="str">
        <x:v>________ VA</x:v>
      </x:c>
      <x:c r="G9" s="53" t="str">
        <x:v>4. Laundry circuit</x:v>
      </x:c>
      <x:c r="H9" s="55" t="str">
        <x:v>220.52(B)</x:v>
      </x:c>
      <x:c r="I9" s="63" t="n">
        <x:v>1</x:v>
      </x:c>
      <x:c r="J9" s="50" t="str">
        <x:v>1 circuit × 1,500 VA</x:v>
      </x:c>
      <x:c r="K9" s="58" t="n">
        <x:f>I9*1500</x:f>
        <x:v>1500</x:v>
      </x:c>
    </x:row>
    <x:row r="10" ht="35" customHeight="1">
      <x:c r="A10" s="52" t="str">
        <x:v>5. Connected subtotal</x:v>
      </x:c>
      <x:c r="B10" s="54" t="str">
        <x:v>220.40</x:v>
      </x:c>
      <x:c r="C10" s="54" t="str">
        <x:v>Steps 2 + 3 + 4</x:v>
      </x:c>
      <x:c r="D10" s="47" t="str">
        <x:v>________ + ________ + ________</x:v>
      </x:c>
      <x:c r="E10" s="56" t="str">
        <x:v>________ VA</x:v>
      </x:c>
      <x:c r="G10" s="53" t="str">
        <x:v>5. Connected subtotal</x:v>
      </x:c>
      <x:c r="H10" s="55" t="str">
        <x:v>220.40</x:v>
      </x:c>
      <x:c r="I10" s="55" t="str">
        <x:v>Steps 2 + 3 + 4</x:v>
      </x:c>
      <x:c r="J10" s="50" t="str">
        <x:v>4,500 + 3,000 + 1,500</x:v>
      </x:c>
      <x:c r="K10" s="58" t="n">
        <x:f>SUM(K7:K9)</x:f>
        <x:v>9000</x:v>
      </x:c>
    </x:row>
    <x:row r="11" ht="35" customHeight="1">
      <x:c r="A11" s="52" t="str">
        <x:v>6. First demand block</x:v>
      </x:c>
      <x:c r="B11" s="54" t="str">
        <x:v>Table 220.45</x:v>
      </x:c>
      <x:c r="C11" s="54" t="str">
        <x:v>First 3,000 VA</x:v>
      </x:c>
      <x:c r="D11" s="47" t="str">
        <x:v>3,000 VA × 100%</x:v>
      </x:c>
      <x:c r="E11" s="56" t="str">
        <x:v>________ VA</x:v>
      </x:c>
      <x:c r="G11" s="53" t="str">
        <x:v>6. First demand block</x:v>
      </x:c>
      <x:c r="H11" s="55" t="str">
        <x:v>Table 220.45</x:v>
      </x:c>
      <x:c r="I11" s="64" t="n">
        <x:v>3000</x:v>
      </x:c>
      <x:c r="J11" s="50" t="str">
        <x:v>3,000 VA × 100%</x:v>
      </x:c>
      <x:c r="K11" s="58" t="n">
        <x:f>MIN(K10,3000)</x:f>
        <x:v>3000</x:v>
      </x:c>
    </x:row>
    <x:row r="12" ht="35" customHeight="1">
      <x:c r="A12" s="52" t="str">
        <x:v>7. Remaining demand block</x:v>
      </x:c>
      <x:c r="B12" s="54" t="str">
        <x:v>Table 220.45</x:v>
      </x:c>
      <x:c r="C12" s="54" t="str">
        <x:v>Subtotal − 3,000 VA</x:v>
      </x:c>
      <x:c r="D12" s="47" t="str">
        <x:v>(________ − 3,000) × 35%</x:v>
      </x:c>
      <x:c r="E12" s="56" t="str">
        <x:v>________ VA</x:v>
      </x:c>
      <x:c r="G12" s="53" t="str">
        <x:v>7. Remaining demand block</x:v>
      </x:c>
      <x:c r="H12" s="55" t="str">
        <x:v>Table 220.45</x:v>
      </x:c>
      <x:c r="I12" s="55" t="str">
        <x:v>9,000 − 3,000</x:v>
      </x:c>
      <x:c r="J12" s="50" t="str">
        <x:v>6,000 VA × 35%</x:v>
      </x:c>
      <x:c r="K12" s="58" t="n">
        <x:f>MAX(K10-3000,0)*35%</x:f>
        <x:v>2100</x:v>
      </x:c>
    </x:row>
    <x:row r="13" ht="35" customHeight="1">
      <x:c r="A13" s="52" t="str">
        <x:v>8. General demand load</x:v>
      </x:c>
      <x:c r="B13" s="54" t="str">
        <x:v>Table 220.45</x:v>
      </x:c>
      <x:c r="C13" s="54" t="str">
        <x:v>Steps 6 + 7</x:v>
      </x:c>
      <x:c r="D13" s="47" t="str">
        <x:v>________ + ________</x:v>
      </x:c>
      <x:c r="E13" s="56" t="str">
        <x:v>________ VA</x:v>
      </x:c>
      <x:c r="G13" s="53" t="str">
        <x:v>8. General demand load</x:v>
      </x:c>
      <x:c r="H13" s="55" t="str">
        <x:v>Table 220.45</x:v>
      </x:c>
      <x:c r="I13" s="55" t="str">
        <x:v>Steps 6 + 7</x:v>
      </x:c>
      <x:c r="J13" s="50" t="str">
        <x:v>3,000 + 2,100</x:v>
      </x:c>
      <x:c r="K13" s="58" t="n">
        <x:f>K11+K12</x:f>
        <x:v>5100</x:v>
      </x:c>
    </x:row>
    <x:row r="14" ht="35" customHeight="1">
      <x:c r="A14" s="52" t="str">
        <x:v>9. Load current at 240 V</x:v>
      </x:c>
      <x:c r="B14" s="54" t="str">
        <x:v>220.5(A)</x:v>
      </x:c>
      <x:c r="C14" s="54" t="str">
        <x:v>240 V</x:v>
      </x:c>
      <x:c r="D14" s="47" t="str">
        <x:v>________ VA ÷ 240 V</x:v>
      </x:c>
      <x:c r="E14" s="56" t="str">
        <x:v>________ A</x:v>
      </x:c>
      <x:c r="G14" s="53" t="str">
        <x:v>9. Load current at 240 V</x:v>
      </x:c>
      <x:c r="H14" s="55" t="str">
        <x:v>220.5(A)</x:v>
      </x:c>
      <x:c r="I14" s="65" t="n">
        <x:v>240</x:v>
      </x:c>
      <x:c r="J14" s="50" t="str">
        <x:v>5,100 VA ÷ 240 V</x:v>
      </x:c>
      <x:c r="K14" s="59" t="n">
        <x:f>K13/I14</x:f>
        <x:v>21.25</x:v>
      </x:c>
    </x:row>
    <x:row r="16" ht="25" customHeight="1">
      <x:c r="A16" s="74" t="str">
        <x:v>MANDATORY / STANDARD VALUES USED</x:v>
      </x:c>
      <x:c r="B16" s="75"/>
      <x:c r="C16" s="75"/>
      <x:c r="D16" s="75"/>
      <x:c r="E16" s="76"/>
      <x:c r="G16" s="74" t="str">
        <x:v>IMPORTANT LIMITATION</x:v>
      </x:c>
      <x:c r="H16" s="75"/>
      <x:c r="I16" s="75"/>
      <x:c r="J16" s="75"/>
      <x:c r="K16" s="76"/>
    </x:row>
    <x:row r="17" ht="30" customHeight="1">
      <x:c r="A17" s="85" t="str">
        <x:v>Rule</x:v>
      </x:c>
      <x:c r="B17" s="85" t="str">
        <x:v>2023 NEC</x:v>
      </x:c>
      <x:c r="C17" s="85" t="str">
        <x:v>Value</x:v>
      </x:c>
      <x:c r="D17" s="85" t="str">
        <x:v>How it is used</x:v>
      </x:c>
      <x:c r="E17" s="85" t="str">
        <x:v>Unit</x:v>
      </x:c>
      <x:c r="G17" s="114" t="str">
        <x:v>This worksheet calculates only the basic dwelling general lighting, general-use receptacle, small-appliance, and laundry load component. It is NOT a complete service or feeder calculation. Add applicable cooking equipment (220.55), dryers (220.54), fixed appliances (220.53), heating and air-conditioning (220.51 and 220.60), motors, EV loads, and other required loads before sizing a service or feeder. Follow the adopted code and the authority having jurisdiction.</x:v>
      </x:c>
      <x:c r="H17" s="115"/>
      <x:c r="I17" s="115"/>
      <x:c r="J17" s="115"/>
      <x:c r="K17" s="116"/>
    </x:row>
    <x:row r="18" ht="30" customHeight="1">
      <x:c r="A18" s="81" t="str">
        <x:v>Dwelling minimum unit load</x:v>
      </x:c>
      <x:c r="B18" s="81" t="str">
        <x:v>220.41</x:v>
      </x:c>
      <x:c r="C18" s="86" t="n">
        <x:v>3</x:v>
      </x:c>
      <x:c r="D18" s="81" t="str">
        <x:v>Multiply by dwelling floor area</x:v>
      </x:c>
      <x:c r="E18" s="81" t="str">
        <x:v>VA/ft²</x:v>
      </x:c>
      <x:c r="G18" s="117"/>
      <x:c r="H18" s="118"/>
      <x:c r="I18" s="118"/>
      <x:c r="J18" s="118"/>
      <x:c r="K18" s="119"/>
    </x:row>
    <x:row r="19" ht="30" customHeight="1">
      <x:c r="A19" s="81" t="str">
        <x:v>Small-appliance circuit</x:v>
      </x:c>
      <x:c r="B19" s="81" t="str">
        <x:v>220.52(A)</x:v>
      </x:c>
      <x:c r="C19" s="86" t="n">
        <x:v>1500</x:v>
      </x:c>
      <x:c r="D19" s="81" t="str">
        <x:v>For each required 2-wire circuit</x:v>
      </x:c>
      <x:c r="E19" s="81" t="str">
        <x:v>VA/circuit</x:v>
      </x:c>
      <x:c r="G19" s="117"/>
      <x:c r="H19" s="118"/>
      <x:c r="I19" s="118"/>
      <x:c r="J19" s="118"/>
      <x:c r="K19" s="119"/>
    </x:row>
    <x:row r="20" ht="30" customHeight="1">
      <x:c r="A20" s="81" t="str">
        <x:v>Laundry circuit</x:v>
      </x:c>
      <x:c r="B20" s="81" t="str">
        <x:v>220.52(B)</x:v>
      </x:c>
      <x:c r="C20" s="86" t="n">
        <x:v>1500</x:v>
      </x:c>
      <x:c r="D20" s="81" t="str">
        <x:v>For each required 2-wire circuit</x:v>
      </x:c>
      <x:c r="E20" s="81" t="str">
        <x:v>VA/circuit</x:v>
      </x:c>
      <x:c r="G20" s="117"/>
      <x:c r="H20" s="118"/>
      <x:c r="I20" s="118"/>
      <x:c r="J20" s="118"/>
      <x:c r="K20" s="119"/>
    </x:row>
    <x:row r="21" ht="44" customHeight="1">
      <x:c r="A21" s="81" t="str">
        <x:v>Dwelling demand factor</x:v>
      </x:c>
      <x:c r="B21" s="81" t="str">
        <x:v>Table 220.45</x:v>
      </x:c>
      <x:c r="C21" s="81" t="str">
        <x:v>First 3,000 VA at 100%; remainder through 120,000 VA at 35%</x:v>
      </x:c>
      <x:c r="D21" s="81" t="str">
        <x:v>Apply to general lighting + permitted small-appliance and laundry loads</x:v>
      </x:c>
      <x:c r="E21" s="81" t="str">
        <x:v>Demand</x:v>
      </x:c>
      <x:c r="G21" s="120"/>
      <x:c r="H21" s="121"/>
      <x:c r="I21" s="121"/>
      <x:c r="J21" s="121"/>
      <x:c r="K21" s="122"/>
    </x:row>
    <x:row r="23" ht="28" customHeight="1">
      <x:c r="A23" s="134" t="str">
        <x:v>Primary source: NFPA 70®, National Electrical Code®, 2023 edition, Article 220 — https://link.nfpa.org/all-publications/70/2023</x:v>
      </x:c>
      <x:c r="B23" s="135"/>
      <x:c r="C23" s="135"/>
      <x:c r="D23" s="135"/>
      <x:c r="E23" s="135"/>
      <x:c r="F23" s="135"/>
      <x:c r="G23" s="135"/>
      <x:c r="H23" s="135"/>
      <x:c r="I23" s="135"/>
      <x:c r="J23" s="135"/>
      <x:c r="K23" s="136"/>
    </x:row>
    <x:row r="24" ht="24" customHeight="1">
      <x:c r="A24" s="144" t="str">
        <x:v>Instructor check: 9,000 VA connected general load → 3,000 VA at 100% + 6,000 VA at 35% = 5,100 VA demand → 21.25 A at 240 V.</x:v>
      </x:c>
      <x:c r="B24" s="145"/>
      <x:c r="C24" s="145"/>
      <x:c r="D24" s="145"/>
      <x:c r="E24" s="145"/>
      <x:c r="F24" s="145"/>
      <x:c r="G24" s="145"/>
      <x:c r="H24" s="145"/>
      <x:c r="I24" s="145"/>
      <x:c r="J24" s="145"/>
      <x:c r="K24" s="146"/>
    </x:row>
  </x:sheetData>
  <x:mergeCells>
    <x:mergeCell ref="A1:K1"/>
    <x:mergeCell ref="A2:K2"/>
    <x:mergeCell ref="A4:E4"/>
    <x:mergeCell ref="G4:K4"/>
    <x:mergeCell ref="A16:E16"/>
    <x:mergeCell ref="G16:K16"/>
    <x:mergeCell ref="G17:K21"/>
    <x:mergeCell ref="A23:K23"/>
    <x:mergeCell ref="A24:K24"/>
  </x:mergeCells>
  <x:pageMargins left="0.7" right="0.7" top="0.75" bottom="0.75" header="0.3" footer="0.3"/>
</x:worksheet>
</file>